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0" yWindow="65456" windowWidth="21520" windowHeight="15400" tabRatio="500" firstSheet="1" activeTab="1"/>
  </bookViews>
  <sheets>
    <sheet name="Current CPM Analysis" sheetId="1" r:id="rId1"/>
    <sheet name="2011 rep analysis" sheetId="2" r:id="rId2"/>
    <sheet name="Revenue Potential" sheetId="3" r:id="rId3"/>
    <sheet name="Site Potential - Volume and CPM" sheetId="4" r:id="rId4"/>
    <sheet name="Sheet1" sheetId="5" r:id="rId5"/>
  </sheets>
  <definedNames>
    <definedName name="_xlnm.Print_Area" localSheetId="0">'Current CPM Analysis'!$B$2:$I$47</definedName>
    <definedName name="_xlnm.Print_Area" localSheetId="2">'Revenue Potential'!$B$2:$H$25</definedName>
    <definedName name="_xlnm.Print_Area" localSheetId="3">'Site Potential - Volume and CPM'!$B$3:$L$19</definedName>
  </definedNames>
  <calcPr fullCalcOnLoad="1"/>
</workbook>
</file>

<file path=xl/comments1.xml><?xml version="1.0" encoding="utf-8"?>
<comments xmlns="http://schemas.openxmlformats.org/spreadsheetml/2006/main">
  <authors>
    <author>Robert Granfeldt</author>
  </authors>
  <commentList>
    <comment ref="F3" authorId="0">
      <text>
        <r>
          <rPr>
            <b/>
            <sz val="9"/>
            <rFont val="Verdana"/>
            <family val="0"/>
          </rPr>
          <t>Robert Granfeldt:  Please do not edit this column.</t>
        </r>
      </text>
    </comment>
    <comment ref="G3" authorId="0">
      <text>
        <r>
          <rPr>
            <b/>
            <sz val="9"/>
            <rFont val="Verdana"/>
            <family val="0"/>
          </rPr>
          <t>Robert Granfeldt:</t>
        </r>
        <r>
          <rPr>
            <sz val="9"/>
            <rFont val="Verdana"/>
            <family val="0"/>
          </rPr>
          <t xml:space="preserve">
Please do not eidt this column.</t>
        </r>
      </text>
    </comment>
  </commentList>
</comments>
</file>

<file path=xl/sharedStrings.xml><?xml version="1.0" encoding="utf-8"?>
<sst xmlns="http://schemas.openxmlformats.org/spreadsheetml/2006/main" count="68" uniqueCount="60">
  <si>
    <t>B</t>
  </si>
  <si>
    <t>C</t>
  </si>
  <si>
    <t>D</t>
  </si>
  <si>
    <t>Street</t>
  </si>
  <si>
    <t>Vertical 1</t>
  </si>
  <si>
    <t>Vertical 2</t>
  </si>
  <si>
    <t xml:space="preserve">AMMOUNT NEEDED FOR 50% growth </t>
  </si>
  <si>
    <t>Target per rep: 20% of each sale to digital</t>
  </si>
  <si>
    <t>Digital sales by Sales Representative</t>
  </si>
  <si>
    <t>NOTE: This sheet added by LocalMediaInsider staff</t>
  </si>
  <si>
    <t>Impressions</t>
  </si>
  <si>
    <t>Impressions Per Position</t>
  </si>
  <si>
    <t>Total</t>
  </si>
  <si>
    <t>Revenue per Thousand</t>
  </si>
  <si>
    <t>A</t>
  </si>
  <si>
    <t>B</t>
  </si>
  <si>
    <t>C</t>
  </si>
  <si>
    <t>D</t>
  </si>
  <si>
    <t>Positon A:</t>
  </si>
  <si>
    <t>Positon C:</t>
  </si>
  <si>
    <t>Positon D:</t>
  </si>
  <si>
    <t>Revenue Potential</t>
  </si>
  <si>
    <t>TOTALS:</t>
  </si>
  <si>
    <t>Customer:</t>
  </si>
  <si>
    <t>Position:</t>
  </si>
  <si>
    <t># Monthly Impressions:</t>
  </si>
  <si>
    <t>Monthly $:</t>
  </si>
  <si>
    <t>1000's:</t>
  </si>
  <si>
    <t>CPM:</t>
  </si>
  <si>
    <t>Expires:</t>
  </si>
  <si>
    <t>Notes:</t>
  </si>
  <si>
    <t>The full customer name</t>
  </si>
  <si>
    <t>Type the name of the positon here.</t>
  </si>
  <si>
    <t>Write comments in this space.</t>
  </si>
  <si>
    <t>ONLINE REVENUE POTENTIAL SHEET</t>
  </si>
  <si>
    <t>Positon B1:</t>
  </si>
  <si>
    <t>Positon B2:</t>
  </si>
  <si>
    <t>Projected total Ad Impressions</t>
  </si>
  <si>
    <t>Monthly Projected Ad Inventory (By Position):</t>
  </si>
  <si>
    <t>Positon A (Leaderboard)</t>
  </si>
  <si>
    <t>Positon B1 (Med Rec):</t>
  </si>
  <si>
    <t>Positon B2 (Med Rec):</t>
  </si>
  <si>
    <t>Positon C (In-Story, Med Rec):</t>
  </si>
  <si>
    <t>Positon D (Leaderboard):</t>
  </si>
  <si>
    <t>* "B" Position my be flexible (three different sizes), or have two 300X250 Med Rec ads.</t>
  </si>
  <si>
    <t>&lt;&lt; Example</t>
  </si>
  <si>
    <t>* "C" Position is the in-story ad.</t>
  </si>
  <si>
    <t>Average CPM:</t>
  </si>
  <si>
    <t>Potential:</t>
  </si>
  <si>
    <t xml:space="preserve">Average </t>
  </si>
  <si>
    <t xml:space="preserve">Rep </t>
  </si>
  <si>
    <t>C</t>
  </si>
  <si>
    <t xml:space="preserve">D </t>
  </si>
  <si>
    <t>B</t>
  </si>
  <si>
    <t xml:space="preserve">A </t>
  </si>
  <si>
    <t xml:space="preserve">Total sales </t>
  </si>
  <si>
    <t>Digital sales</t>
  </si>
  <si>
    <t xml:space="preserve">Percentage </t>
  </si>
  <si>
    <t>Totals</t>
  </si>
  <si>
    <t>Majors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</si>
</sst>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/d/yyyy"/>
    <numFmt numFmtId="167" formatCode="General"/>
    <numFmt numFmtId="168" formatCode="0"/>
  </numFmts>
  <fonts count="27">
    <font>
      <sz val="10"/>
      <name val="Verdana"/>
      <family val="0"/>
    </font>
    <font>
      <sz val="12"/>
      <color indexed="8"/>
      <name val="Calibri"/>
      <family val="2"/>
    </font>
    <font>
      <sz val="8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name val="Calibri"/>
      <family val="0"/>
    </font>
    <font>
      <b/>
      <sz val="10"/>
      <color indexed="9"/>
      <name val="Calibri"/>
      <family val="0"/>
    </font>
    <font>
      <sz val="10"/>
      <name val="Calibri"/>
      <family val="0"/>
    </font>
    <font>
      <b/>
      <sz val="14"/>
      <color indexed="10"/>
      <name val="Calibri"/>
      <family val="0"/>
    </font>
    <font>
      <b/>
      <sz val="14"/>
      <name val="Verdana"/>
      <family val="0"/>
    </font>
    <font>
      <b/>
      <sz val="8"/>
      <name val="Verdana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" fillId="16" borderId="0" applyNumberFormat="0" applyBorder="0" applyAlignment="0" applyProtection="0"/>
    <xf numFmtId="0" fontId="7" fillId="11" borderId="1" applyNumberFormat="0" applyAlignment="0" applyProtection="0"/>
    <xf numFmtId="0" fontId="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19" borderId="0" applyNumberFormat="0" applyBorder="0" applyAlignment="0" applyProtection="0"/>
    <xf numFmtId="0" fontId="0" fillId="20" borderId="7" applyNumberFormat="0" applyFont="0" applyAlignment="0" applyProtection="0"/>
    <xf numFmtId="0" fontId="17" fillId="11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1" fillId="0" borderId="0" xfId="0" applyFont="1" applyAlignment="1">
      <alignment horizontal="left" vertical="top" wrapText="1"/>
    </xf>
    <xf numFmtId="0" fontId="21" fillId="11" borderId="10" xfId="0" applyFont="1" applyFill="1" applyBorder="1" applyAlignment="1">
      <alignment horizontal="left" vertical="top" wrapText="1"/>
    </xf>
    <xf numFmtId="3" fontId="21" fillId="11" borderId="11" xfId="0" applyNumberFormat="1" applyFont="1" applyFill="1" applyBorder="1" applyAlignment="1">
      <alignment horizontal="left" vertical="top" wrapText="1"/>
    </xf>
    <xf numFmtId="165" fontId="21" fillId="11" borderId="11" xfId="0" applyNumberFormat="1" applyFont="1" applyFill="1" applyBorder="1" applyAlignment="1">
      <alignment horizontal="left" vertical="top" wrapText="1"/>
    </xf>
    <xf numFmtId="1" fontId="21" fillId="11" borderId="12" xfId="0" applyNumberFormat="1" applyFont="1" applyFill="1" applyBorder="1" applyAlignment="1">
      <alignment horizontal="left" vertical="top" wrapText="1"/>
    </xf>
    <xf numFmtId="164" fontId="21" fillId="11" borderId="12" xfId="0" applyNumberFormat="1" applyFont="1" applyFill="1" applyBorder="1" applyAlignment="1">
      <alignment horizontal="left" vertical="top" wrapText="1"/>
    </xf>
    <xf numFmtId="166" fontId="21" fillId="0" borderId="0" xfId="0" applyNumberFormat="1" applyFont="1" applyAlignment="1">
      <alignment horizontal="left" vertical="top" wrapText="1"/>
    </xf>
    <xf numFmtId="0" fontId="22" fillId="21" borderId="12" xfId="0" applyFont="1" applyFill="1" applyBorder="1" applyAlignment="1">
      <alignment horizontal="left" vertical="top" wrapText="1"/>
    </xf>
    <xf numFmtId="3" fontId="22" fillId="21" borderId="12" xfId="0" applyNumberFormat="1" applyFont="1" applyFill="1" applyBorder="1" applyAlignment="1">
      <alignment horizontal="left" vertical="top" wrapText="1"/>
    </xf>
    <xf numFmtId="165" fontId="22" fillId="21" borderId="12" xfId="0" applyNumberFormat="1" applyFont="1" applyFill="1" applyBorder="1" applyAlignment="1">
      <alignment horizontal="left" vertical="top" wrapText="1"/>
    </xf>
    <xf numFmtId="164" fontId="22" fillId="21" borderId="12" xfId="0" applyNumberFormat="1" applyFont="1" applyFill="1" applyBorder="1" applyAlignment="1">
      <alignment horizontal="left" vertical="top" wrapText="1"/>
    </xf>
    <xf numFmtId="166" fontId="22" fillId="21" borderId="12" xfId="0" applyNumberFormat="1" applyFont="1" applyFill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3" fontId="23" fillId="0" borderId="12" xfId="0" applyNumberFormat="1" applyFont="1" applyBorder="1" applyAlignment="1">
      <alignment horizontal="left" vertical="top" wrapText="1"/>
    </xf>
    <xf numFmtId="165" fontId="23" fillId="0" borderId="12" xfId="0" applyNumberFormat="1" applyFont="1" applyBorder="1" applyAlignment="1">
      <alignment horizontal="left" vertical="top" wrapText="1"/>
    </xf>
    <xf numFmtId="1" fontId="23" fillId="5" borderId="12" xfId="0" applyNumberFormat="1" applyFont="1" applyFill="1" applyBorder="1" applyAlignment="1">
      <alignment horizontal="left" vertical="top" wrapText="1"/>
    </xf>
    <xf numFmtId="164" fontId="23" fillId="5" borderId="12" xfId="0" applyNumberFormat="1" applyFont="1" applyFill="1" applyBorder="1" applyAlignment="1">
      <alignment horizontal="left" vertical="top" wrapText="1"/>
    </xf>
    <xf numFmtId="166" fontId="23" fillId="0" borderId="12" xfId="0" applyNumberFormat="1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3" fontId="23" fillId="0" borderId="0" xfId="0" applyNumberFormat="1" applyFont="1" applyAlignment="1">
      <alignment horizontal="left" vertical="top" wrapText="1"/>
    </xf>
    <xf numFmtId="165" fontId="23" fillId="0" borderId="0" xfId="0" applyNumberFormat="1" applyFont="1" applyAlignment="1">
      <alignment horizontal="left" vertical="top" wrapText="1"/>
    </xf>
    <xf numFmtId="164" fontId="23" fillId="0" borderId="0" xfId="0" applyNumberFormat="1" applyFont="1" applyAlignment="1">
      <alignment horizontal="left" vertical="top" wrapText="1"/>
    </xf>
    <xf numFmtId="166" fontId="23" fillId="0" borderId="0" xfId="0" applyNumberFormat="1" applyFont="1" applyAlignment="1">
      <alignment horizontal="left" vertical="top" wrapText="1"/>
    </xf>
    <xf numFmtId="0" fontId="21" fillId="0" borderId="12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165" fontId="21" fillId="0" borderId="15" xfId="0" applyNumberFormat="1" applyFont="1" applyBorder="1" applyAlignment="1">
      <alignment/>
    </xf>
    <xf numFmtId="165" fontId="21" fillId="0" borderId="13" xfId="0" applyNumberFormat="1" applyFont="1" applyBorder="1" applyAlignment="1">
      <alignment/>
    </xf>
    <xf numFmtId="165" fontId="21" fillId="0" borderId="16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3" fillId="0" borderId="17" xfId="0" applyNumberFormat="1" applyFont="1" applyBorder="1" applyAlignment="1">
      <alignment/>
    </xf>
    <xf numFmtId="165" fontId="23" fillId="0" borderId="18" xfId="0" applyNumberFormat="1" applyFont="1" applyBorder="1" applyAlignment="1">
      <alignment/>
    </xf>
    <xf numFmtId="165" fontId="23" fillId="0" borderId="0" xfId="0" applyNumberFormat="1" applyFont="1" applyBorder="1" applyAlignment="1">
      <alignment/>
    </xf>
    <xf numFmtId="165" fontId="23" fillId="0" borderId="19" xfId="0" applyNumberFormat="1" applyFont="1" applyBorder="1" applyAlignment="1">
      <alignment/>
    </xf>
    <xf numFmtId="0" fontId="23" fillId="0" borderId="0" xfId="0" applyFont="1" applyAlignment="1">
      <alignment/>
    </xf>
    <xf numFmtId="3" fontId="23" fillId="0" borderId="20" xfId="0" applyNumberFormat="1" applyFont="1" applyBorder="1" applyAlignment="1">
      <alignment/>
    </xf>
    <xf numFmtId="165" fontId="23" fillId="0" borderId="21" xfId="0" applyNumberFormat="1" applyFont="1" applyBorder="1" applyAlignment="1">
      <alignment/>
    </xf>
    <xf numFmtId="165" fontId="23" fillId="0" borderId="22" xfId="0" applyNumberFormat="1" applyFont="1" applyBorder="1" applyAlignment="1">
      <alignment/>
    </xf>
    <xf numFmtId="165" fontId="23" fillId="0" borderId="23" xfId="0" applyNumberFormat="1" applyFont="1" applyBorder="1" applyAlignment="1">
      <alignment/>
    </xf>
    <xf numFmtId="164" fontId="21" fillId="0" borderId="0" xfId="0" applyNumberFormat="1" applyFont="1" applyAlignment="1">
      <alignment horizontal="left"/>
    </xf>
    <xf numFmtId="164" fontId="23" fillId="0" borderId="0" xfId="0" applyNumberFormat="1" applyFont="1" applyAlignment="1">
      <alignment horizontal="left"/>
    </xf>
    <xf numFmtId="3" fontId="23" fillId="0" borderId="12" xfId="0" applyNumberFormat="1" applyFont="1" applyBorder="1" applyAlignment="1">
      <alignment/>
    </xf>
    <xf numFmtId="164" fontId="23" fillId="0" borderId="0" xfId="0" applyNumberFormat="1" applyFont="1" applyBorder="1" applyAlignment="1">
      <alignment horizontal="left"/>
    </xf>
    <xf numFmtId="3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right"/>
    </xf>
    <xf numFmtId="165" fontId="23" fillId="0" borderId="12" xfId="0" applyNumberFormat="1" applyFont="1" applyBorder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0" applyNumberFormat="1" applyFont="1" applyAlignment="1">
      <alignment/>
    </xf>
    <xf numFmtId="164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left" vertical="center" wrapText="1"/>
    </xf>
    <xf numFmtId="0" fontId="21" fillId="0" borderId="24" xfId="0" applyFont="1" applyBorder="1" applyAlignment="1">
      <alignment horizontal="right"/>
    </xf>
    <xf numFmtId="164" fontId="21" fillId="0" borderId="20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68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</xdr:row>
      <xdr:rowOff>85725</xdr:rowOff>
    </xdr:from>
    <xdr:to>
      <xdr:col>7</xdr:col>
      <xdr:colOff>619125</xdr:colOff>
      <xdr:row>20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247650"/>
          <a:ext cx="2247900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7"/>
  <sheetViews>
    <sheetView showGridLines="0" zoomScale="125" zoomScaleNormal="125" workbookViewId="0" topLeftCell="A1">
      <selection activeCell="B47" sqref="B47"/>
    </sheetView>
  </sheetViews>
  <sheetFormatPr defaultColWidth="11.00390625" defaultRowHeight="12.75"/>
  <cols>
    <col min="1" max="1" width="4.00390625" style="19" customWidth="1"/>
    <col min="2" max="2" width="7.25390625" style="19" bestFit="1" customWidth="1"/>
    <col min="3" max="3" width="8.875" style="19" bestFit="1" customWidth="1"/>
    <col min="4" max="4" width="10.375" style="20" customWidth="1"/>
    <col min="5" max="5" width="7.75390625" style="21" bestFit="1" customWidth="1"/>
    <col min="6" max="6" width="5.25390625" style="19" bestFit="1" customWidth="1"/>
    <col min="7" max="7" width="7.75390625" style="22" bestFit="1" customWidth="1"/>
    <col min="8" max="8" width="9.75390625" style="23" bestFit="1" customWidth="1"/>
    <col min="9" max="9" width="18.875" style="19" bestFit="1" customWidth="1"/>
    <col min="10" max="16384" width="10.75390625" style="19" customWidth="1"/>
  </cols>
  <sheetData>
    <row r="1" ht="12.75"/>
    <row r="2" spans="3:8" s="1" customFormat="1" ht="12.75">
      <c r="C2" s="2" t="s">
        <v>22</v>
      </c>
      <c r="D2" s="3">
        <f>SUM(D4:D47)</f>
        <v>133333.33333333334</v>
      </c>
      <c r="E2" s="4">
        <f>SUM(E4:E47)</f>
        <v>600</v>
      </c>
      <c r="F2" s="5">
        <f>D2/1000</f>
        <v>133.33333333333334</v>
      </c>
      <c r="G2" s="6">
        <f>E2/F2</f>
        <v>4.5</v>
      </c>
      <c r="H2" s="7"/>
    </row>
    <row r="3" spans="2:9" s="1" customFormat="1" ht="38.25">
      <c r="B3" s="8" t="s">
        <v>23</v>
      </c>
      <c r="C3" s="8" t="s">
        <v>24</v>
      </c>
      <c r="D3" s="9" t="s">
        <v>25</v>
      </c>
      <c r="E3" s="10" t="s">
        <v>26</v>
      </c>
      <c r="F3" s="8" t="s">
        <v>27</v>
      </c>
      <c r="G3" s="11" t="s">
        <v>28</v>
      </c>
      <c r="H3" s="12" t="s">
        <v>29</v>
      </c>
      <c r="I3" s="8" t="s">
        <v>30</v>
      </c>
    </row>
    <row r="4" spans="2:10" ht="42">
      <c r="B4" s="13" t="s">
        <v>31</v>
      </c>
      <c r="C4" s="13" t="s">
        <v>32</v>
      </c>
      <c r="D4" s="14">
        <f>400000/3</f>
        <v>133333.33333333334</v>
      </c>
      <c r="E4" s="15">
        <v>600</v>
      </c>
      <c r="F4" s="16">
        <f>D4/1000</f>
        <v>133.33333333333334</v>
      </c>
      <c r="G4" s="17">
        <f>E4/F4</f>
        <v>4.5</v>
      </c>
      <c r="H4" s="18">
        <v>39082</v>
      </c>
      <c r="I4" s="13" t="s">
        <v>33</v>
      </c>
      <c r="J4" s="52" t="s">
        <v>45</v>
      </c>
    </row>
    <row r="5" spans="2:9" ht="13.5">
      <c r="B5" s="13"/>
      <c r="C5" s="13"/>
      <c r="D5" s="14"/>
      <c r="E5" s="15"/>
      <c r="F5" s="16">
        <f aca="true" t="shared" si="0" ref="F5:F47">D5/1000</f>
        <v>0</v>
      </c>
      <c r="G5" s="17" t="e">
        <f aca="true" t="shared" si="1" ref="G5:G47">E5/F5</f>
        <v>#DIV/0!</v>
      </c>
      <c r="H5" s="18"/>
      <c r="I5" s="13"/>
    </row>
    <row r="6" spans="2:9" ht="13.5">
      <c r="B6" s="13"/>
      <c r="C6" s="13"/>
      <c r="D6" s="14"/>
      <c r="E6" s="15"/>
      <c r="F6" s="16">
        <f t="shared" si="0"/>
        <v>0</v>
      </c>
      <c r="G6" s="17" t="e">
        <f t="shared" si="1"/>
        <v>#DIV/0!</v>
      </c>
      <c r="H6" s="18"/>
      <c r="I6" s="13"/>
    </row>
    <row r="7" spans="2:9" ht="13.5">
      <c r="B7" s="13"/>
      <c r="C7" s="13"/>
      <c r="D7" s="14"/>
      <c r="E7" s="15"/>
      <c r="F7" s="16">
        <f t="shared" si="0"/>
        <v>0</v>
      </c>
      <c r="G7" s="17" t="e">
        <f t="shared" si="1"/>
        <v>#DIV/0!</v>
      </c>
      <c r="H7" s="18"/>
      <c r="I7" s="13"/>
    </row>
    <row r="8" spans="2:9" ht="13.5">
      <c r="B8" s="13"/>
      <c r="C8" s="13"/>
      <c r="D8" s="14"/>
      <c r="E8" s="15"/>
      <c r="F8" s="16">
        <f t="shared" si="0"/>
        <v>0</v>
      </c>
      <c r="G8" s="17" t="e">
        <f t="shared" si="1"/>
        <v>#DIV/0!</v>
      </c>
      <c r="H8" s="18"/>
      <c r="I8" s="13"/>
    </row>
    <row r="9" spans="2:9" ht="13.5">
      <c r="B9" s="13"/>
      <c r="C9" s="13"/>
      <c r="D9" s="14"/>
      <c r="E9" s="15"/>
      <c r="F9" s="16">
        <f t="shared" si="0"/>
        <v>0</v>
      </c>
      <c r="G9" s="17" t="e">
        <f t="shared" si="1"/>
        <v>#DIV/0!</v>
      </c>
      <c r="H9" s="18"/>
      <c r="I9" s="13"/>
    </row>
    <row r="10" spans="2:9" ht="13.5">
      <c r="B10" s="13"/>
      <c r="C10" s="13"/>
      <c r="D10" s="14"/>
      <c r="E10" s="15"/>
      <c r="F10" s="16">
        <f t="shared" si="0"/>
        <v>0</v>
      </c>
      <c r="G10" s="17" t="e">
        <f t="shared" si="1"/>
        <v>#DIV/0!</v>
      </c>
      <c r="H10" s="18"/>
      <c r="I10" s="13"/>
    </row>
    <row r="11" spans="2:9" ht="13.5">
      <c r="B11" s="13"/>
      <c r="C11" s="13"/>
      <c r="D11" s="14"/>
      <c r="E11" s="15"/>
      <c r="F11" s="16">
        <f t="shared" si="0"/>
        <v>0</v>
      </c>
      <c r="G11" s="17" t="e">
        <f t="shared" si="1"/>
        <v>#DIV/0!</v>
      </c>
      <c r="H11" s="18"/>
      <c r="I11" s="13"/>
    </row>
    <row r="12" spans="2:9" ht="13.5">
      <c r="B12" s="13"/>
      <c r="C12" s="13"/>
      <c r="D12" s="14"/>
      <c r="E12" s="15"/>
      <c r="F12" s="16">
        <f t="shared" si="0"/>
        <v>0</v>
      </c>
      <c r="G12" s="17" t="e">
        <f t="shared" si="1"/>
        <v>#DIV/0!</v>
      </c>
      <c r="H12" s="18"/>
      <c r="I12" s="13"/>
    </row>
    <row r="13" spans="2:9" ht="13.5">
      <c r="B13" s="13"/>
      <c r="C13" s="13"/>
      <c r="D13" s="14"/>
      <c r="E13" s="15"/>
      <c r="F13" s="16">
        <f t="shared" si="0"/>
        <v>0</v>
      </c>
      <c r="G13" s="17" t="e">
        <f t="shared" si="1"/>
        <v>#DIV/0!</v>
      </c>
      <c r="H13" s="18"/>
      <c r="I13" s="13"/>
    </row>
    <row r="14" spans="2:9" ht="13.5">
      <c r="B14" s="13"/>
      <c r="C14" s="13"/>
      <c r="D14" s="14"/>
      <c r="E14" s="15"/>
      <c r="F14" s="16">
        <f t="shared" si="0"/>
        <v>0</v>
      </c>
      <c r="G14" s="17" t="e">
        <f t="shared" si="1"/>
        <v>#DIV/0!</v>
      </c>
      <c r="H14" s="18"/>
      <c r="I14" s="13"/>
    </row>
    <row r="15" spans="2:9" ht="13.5">
      <c r="B15" s="13"/>
      <c r="C15" s="13"/>
      <c r="D15" s="14"/>
      <c r="E15" s="15"/>
      <c r="F15" s="16">
        <f t="shared" si="0"/>
        <v>0</v>
      </c>
      <c r="G15" s="17" t="e">
        <f t="shared" si="1"/>
        <v>#DIV/0!</v>
      </c>
      <c r="H15" s="18"/>
      <c r="I15" s="13"/>
    </row>
    <row r="16" spans="2:9" ht="13.5">
      <c r="B16" s="13"/>
      <c r="C16" s="13"/>
      <c r="D16" s="14"/>
      <c r="E16" s="15"/>
      <c r="F16" s="16">
        <f t="shared" si="0"/>
        <v>0</v>
      </c>
      <c r="G16" s="17" t="e">
        <f t="shared" si="1"/>
        <v>#DIV/0!</v>
      </c>
      <c r="H16" s="18"/>
      <c r="I16" s="13"/>
    </row>
    <row r="17" spans="2:9" ht="13.5">
      <c r="B17" s="13"/>
      <c r="C17" s="13"/>
      <c r="D17" s="14"/>
      <c r="E17" s="15"/>
      <c r="F17" s="16">
        <f t="shared" si="0"/>
        <v>0</v>
      </c>
      <c r="G17" s="17" t="e">
        <f t="shared" si="1"/>
        <v>#DIV/0!</v>
      </c>
      <c r="H17" s="18"/>
      <c r="I17" s="13"/>
    </row>
    <row r="18" spans="2:9" ht="13.5">
      <c r="B18" s="13"/>
      <c r="C18" s="13"/>
      <c r="D18" s="14"/>
      <c r="E18" s="15"/>
      <c r="F18" s="16">
        <f t="shared" si="0"/>
        <v>0</v>
      </c>
      <c r="G18" s="17" t="e">
        <f t="shared" si="1"/>
        <v>#DIV/0!</v>
      </c>
      <c r="H18" s="18"/>
      <c r="I18" s="13"/>
    </row>
    <row r="19" spans="2:9" ht="13.5">
      <c r="B19" s="13"/>
      <c r="C19" s="13"/>
      <c r="D19" s="14"/>
      <c r="E19" s="15"/>
      <c r="F19" s="16">
        <f t="shared" si="0"/>
        <v>0</v>
      </c>
      <c r="G19" s="17" t="e">
        <f t="shared" si="1"/>
        <v>#DIV/0!</v>
      </c>
      <c r="H19" s="18"/>
      <c r="I19" s="13"/>
    </row>
    <row r="20" spans="2:9" ht="13.5">
      <c r="B20" s="13"/>
      <c r="C20" s="13"/>
      <c r="D20" s="14"/>
      <c r="E20" s="15"/>
      <c r="F20" s="16">
        <f t="shared" si="0"/>
        <v>0</v>
      </c>
      <c r="G20" s="17" t="e">
        <f t="shared" si="1"/>
        <v>#DIV/0!</v>
      </c>
      <c r="H20" s="18"/>
      <c r="I20" s="13"/>
    </row>
    <row r="21" spans="2:9" ht="13.5">
      <c r="B21" s="13"/>
      <c r="C21" s="13"/>
      <c r="D21" s="14"/>
      <c r="E21" s="15"/>
      <c r="F21" s="16">
        <f t="shared" si="0"/>
        <v>0</v>
      </c>
      <c r="G21" s="17" t="e">
        <f t="shared" si="1"/>
        <v>#DIV/0!</v>
      </c>
      <c r="H21" s="18"/>
      <c r="I21" s="13"/>
    </row>
    <row r="22" spans="2:9" ht="13.5">
      <c r="B22" s="13"/>
      <c r="C22" s="13"/>
      <c r="D22" s="14"/>
      <c r="E22" s="15"/>
      <c r="F22" s="16">
        <f t="shared" si="0"/>
        <v>0</v>
      </c>
      <c r="G22" s="17" t="e">
        <f t="shared" si="1"/>
        <v>#DIV/0!</v>
      </c>
      <c r="H22" s="18"/>
      <c r="I22" s="13"/>
    </row>
    <row r="23" spans="2:9" ht="13.5">
      <c r="B23" s="13"/>
      <c r="C23" s="13"/>
      <c r="D23" s="14"/>
      <c r="E23" s="15"/>
      <c r="F23" s="16">
        <f t="shared" si="0"/>
        <v>0</v>
      </c>
      <c r="G23" s="17" t="e">
        <f t="shared" si="1"/>
        <v>#DIV/0!</v>
      </c>
      <c r="H23" s="18"/>
      <c r="I23" s="13"/>
    </row>
    <row r="24" spans="2:9" ht="13.5">
      <c r="B24" s="13"/>
      <c r="C24" s="13"/>
      <c r="D24" s="14"/>
      <c r="E24" s="15"/>
      <c r="F24" s="16">
        <f t="shared" si="0"/>
        <v>0</v>
      </c>
      <c r="G24" s="17" t="e">
        <f t="shared" si="1"/>
        <v>#DIV/0!</v>
      </c>
      <c r="H24" s="18"/>
      <c r="I24" s="13"/>
    </row>
    <row r="25" spans="2:9" ht="13.5">
      <c r="B25" s="13"/>
      <c r="C25" s="13"/>
      <c r="D25" s="14"/>
      <c r="E25" s="15"/>
      <c r="F25" s="16">
        <f t="shared" si="0"/>
        <v>0</v>
      </c>
      <c r="G25" s="17" t="e">
        <f t="shared" si="1"/>
        <v>#DIV/0!</v>
      </c>
      <c r="H25" s="18"/>
      <c r="I25" s="13"/>
    </row>
    <row r="26" spans="2:9" ht="13.5">
      <c r="B26" s="13"/>
      <c r="C26" s="13"/>
      <c r="D26" s="14"/>
      <c r="E26" s="15"/>
      <c r="F26" s="16">
        <f t="shared" si="0"/>
        <v>0</v>
      </c>
      <c r="G26" s="17" t="e">
        <f t="shared" si="1"/>
        <v>#DIV/0!</v>
      </c>
      <c r="H26" s="18"/>
      <c r="I26" s="13"/>
    </row>
    <row r="27" spans="2:9" ht="13.5">
      <c r="B27" s="13"/>
      <c r="C27" s="13"/>
      <c r="D27" s="14"/>
      <c r="E27" s="15"/>
      <c r="F27" s="16">
        <f t="shared" si="0"/>
        <v>0</v>
      </c>
      <c r="G27" s="17" t="e">
        <f t="shared" si="1"/>
        <v>#DIV/0!</v>
      </c>
      <c r="H27" s="18"/>
      <c r="I27" s="13"/>
    </row>
    <row r="28" spans="2:9" ht="13.5">
      <c r="B28" s="13"/>
      <c r="C28" s="13"/>
      <c r="D28" s="14"/>
      <c r="E28" s="15"/>
      <c r="F28" s="16">
        <f t="shared" si="0"/>
        <v>0</v>
      </c>
      <c r="G28" s="17" t="e">
        <f t="shared" si="1"/>
        <v>#DIV/0!</v>
      </c>
      <c r="H28" s="18"/>
      <c r="I28" s="13"/>
    </row>
    <row r="29" spans="2:9" ht="13.5">
      <c r="B29" s="13"/>
      <c r="C29" s="13"/>
      <c r="D29" s="14"/>
      <c r="E29" s="15"/>
      <c r="F29" s="16">
        <f t="shared" si="0"/>
        <v>0</v>
      </c>
      <c r="G29" s="17" t="e">
        <f t="shared" si="1"/>
        <v>#DIV/0!</v>
      </c>
      <c r="H29" s="18"/>
      <c r="I29" s="13"/>
    </row>
    <row r="30" spans="2:9" ht="13.5">
      <c r="B30" s="13"/>
      <c r="C30" s="13"/>
      <c r="D30" s="14"/>
      <c r="E30" s="15"/>
      <c r="F30" s="16">
        <f t="shared" si="0"/>
        <v>0</v>
      </c>
      <c r="G30" s="17" t="e">
        <f t="shared" si="1"/>
        <v>#DIV/0!</v>
      </c>
      <c r="H30" s="18"/>
      <c r="I30" s="13"/>
    </row>
    <row r="31" spans="2:9" ht="13.5">
      <c r="B31" s="13"/>
      <c r="C31" s="13"/>
      <c r="D31" s="14"/>
      <c r="E31" s="15"/>
      <c r="F31" s="16">
        <f t="shared" si="0"/>
        <v>0</v>
      </c>
      <c r="G31" s="17" t="e">
        <f t="shared" si="1"/>
        <v>#DIV/0!</v>
      </c>
      <c r="H31" s="18"/>
      <c r="I31" s="13"/>
    </row>
    <row r="32" spans="2:9" ht="13.5">
      <c r="B32" s="13"/>
      <c r="C32" s="13"/>
      <c r="D32" s="14"/>
      <c r="E32" s="15"/>
      <c r="F32" s="16">
        <f t="shared" si="0"/>
        <v>0</v>
      </c>
      <c r="G32" s="17" t="e">
        <f t="shared" si="1"/>
        <v>#DIV/0!</v>
      </c>
      <c r="H32" s="18"/>
      <c r="I32" s="13"/>
    </row>
    <row r="33" spans="2:9" ht="13.5">
      <c r="B33" s="13"/>
      <c r="C33" s="13"/>
      <c r="D33" s="14"/>
      <c r="E33" s="15"/>
      <c r="F33" s="16">
        <f t="shared" si="0"/>
        <v>0</v>
      </c>
      <c r="G33" s="17" t="e">
        <f t="shared" si="1"/>
        <v>#DIV/0!</v>
      </c>
      <c r="H33" s="18"/>
      <c r="I33" s="13"/>
    </row>
    <row r="34" spans="2:9" ht="13.5">
      <c r="B34" s="13"/>
      <c r="C34" s="13"/>
      <c r="D34" s="14"/>
      <c r="E34" s="15"/>
      <c r="F34" s="16">
        <f t="shared" si="0"/>
        <v>0</v>
      </c>
      <c r="G34" s="17" t="e">
        <f t="shared" si="1"/>
        <v>#DIV/0!</v>
      </c>
      <c r="H34" s="18"/>
      <c r="I34" s="13"/>
    </row>
    <row r="35" spans="2:9" ht="13.5">
      <c r="B35" s="13"/>
      <c r="C35" s="13"/>
      <c r="D35" s="14"/>
      <c r="E35" s="15"/>
      <c r="F35" s="16">
        <f t="shared" si="0"/>
        <v>0</v>
      </c>
      <c r="G35" s="17" t="e">
        <f t="shared" si="1"/>
        <v>#DIV/0!</v>
      </c>
      <c r="H35" s="18"/>
      <c r="I35" s="13"/>
    </row>
    <row r="36" spans="2:9" ht="13.5">
      <c r="B36" s="13"/>
      <c r="C36" s="13"/>
      <c r="D36" s="14"/>
      <c r="E36" s="15"/>
      <c r="F36" s="16">
        <f t="shared" si="0"/>
        <v>0</v>
      </c>
      <c r="G36" s="17" t="e">
        <f t="shared" si="1"/>
        <v>#DIV/0!</v>
      </c>
      <c r="H36" s="18"/>
      <c r="I36" s="13"/>
    </row>
    <row r="37" spans="2:9" ht="13.5">
      <c r="B37" s="13"/>
      <c r="C37" s="13"/>
      <c r="D37" s="14"/>
      <c r="E37" s="15"/>
      <c r="F37" s="16">
        <f t="shared" si="0"/>
        <v>0</v>
      </c>
      <c r="G37" s="17" t="e">
        <f t="shared" si="1"/>
        <v>#DIV/0!</v>
      </c>
      <c r="H37" s="18"/>
      <c r="I37" s="13"/>
    </row>
    <row r="38" spans="2:9" ht="13.5">
      <c r="B38" s="13"/>
      <c r="C38" s="13"/>
      <c r="D38" s="14"/>
      <c r="E38" s="15"/>
      <c r="F38" s="16">
        <f t="shared" si="0"/>
        <v>0</v>
      </c>
      <c r="G38" s="17" t="e">
        <f t="shared" si="1"/>
        <v>#DIV/0!</v>
      </c>
      <c r="H38" s="18"/>
      <c r="I38" s="13"/>
    </row>
    <row r="39" spans="2:9" ht="13.5">
      <c r="B39" s="13"/>
      <c r="C39" s="13"/>
      <c r="D39" s="14"/>
      <c r="E39" s="15"/>
      <c r="F39" s="16">
        <f t="shared" si="0"/>
        <v>0</v>
      </c>
      <c r="G39" s="17" t="e">
        <f t="shared" si="1"/>
        <v>#DIV/0!</v>
      </c>
      <c r="H39" s="18"/>
      <c r="I39" s="13"/>
    </row>
    <row r="40" spans="2:9" ht="13.5">
      <c r="B40" s="13"/>
      <c r="C40" s="13"/>
      <c r="D40" s="14"/>
      <c r="E40" s="15"/>
      <c r="F40" s="16">
        <f t="shared" si="0"/>
        <v>0</v>
      </c>
      <c r="G40" s="17" t="e">
        <f t="shared" si="1"/>
        <v>#DIV/0!</v>
      </c>
      <c r="H40" s="18"/>
      <c r="I40" s="13"/>
    </row>
    <row r="41" spans="2:9" ht="13.5">
      <c r="B41" s="13"/>
      <c r="C41" s="13"/>
      <c r="D41" s="14"/>
      <c r="E41" s="15"/>
      <c r="F41" s="16">
        <f t="shared" si="0"/>
        <v>0</v>
      </c>
      <c r="G41" s="17" t="e">
        <f t="shared" si="1"/>
        <v>#DIV/0!</v>
      </c>
      <c r="H41" s="18"/>
      <c r="I41" s="13"/>
    </row>
    <row r="42" spans="2:9" ht="13.5">
      <c r="B42" s="13"/>
      <c r="C42" s="13"/>
      <c r="D42" s="14"/>
      <c r="E42" s="15"/>
      <c r="F42" s="16">
        <f t="shared" si="0"/>
        <v>0</v>
      </c>
      <c r="G42" s="17" t="e">
        <f t="shared" si="1"/>
        <v>#DIV/0!</v>
      </c>
      <c r="H42" s="18"/>
      <c r="I42" s="13"/>
    </row>
    <row r="43" spans="2:9" ht="13.5">
      <c r="B43" s="13"/>
      <c r="C43" s="13"/>
      <c r="D43" s="14"/>
      <c r="E43" s="15"/>
      <c r="F43" s="16">
        <f t="shared" si="0"/>
        <v>0</v>
      </c>
      <c r="G43" s="17" t="e">
        <f t="shared" si="1"/>
        <v>#DIV/0!</v>
      </c>
      <c r="H43" s="18"/>
      <c r="I43" s="13"/>
    </row>
    <row r="44" spans="2:9" ht="13.5">
      <c r="B44" s="13"/>
      <c r="C44" s="13"/>
      <c r="D44" s="14"/>
      <c r="E44" s="15"/>
      <c r="F44" s="16">
        <f t="shared" si="0"/>
        <v>0</v>
      </c>
      <c r="G44" s="17" t="e">
        <f t="shared" si="1"/>
        <v>#DIV/0!</v>
      </c>
      <c r="H44" s="18"/>
      <c r="I44" s="13"/>
    </row>
    <row r="45" spans="2:9" ht="13.5">
      <c r="B45" s="13"/>
      <c r="C45" s="13"/>
      <c r="D45" s="14"/>
      <c r="E45" s="15"/>
      <c r="F45" s="16">
        <f t="shared" si="0"/>
        <v>0</v>
      </c>
      <c r="G45" s="17" t="e">
        <f t="shared" si="1"/>
        <v>#DIV/0!</v>
      </c>
      <c r="H45" s="18"/>
      <c r="I45" s="13"/>
    </row>
    <row r="46" spans="2:9" ht="13.5">
      <c r="B46" s="13"/>
      <c r="C46" s="13"/>
      <c r="D46" s="14"/>
      <c r="E46" s="15"/>
      <c r="F46" s="16">
        <f t="shared" si="0"/>
        <v>0</v>
      </c>
      <c r="G46" s="17" t="e">
        <f t="shared" si="1"/>
        <v>#DIV/0!</v>
      </c>
      <c r="H46" s="18"/>
      <c r="I46" s="13"/>
    </row>
    <row r="47" spans="2:9" ht="13.5">
      <c r="B47" s="13" t="s">
        <v>49</v>
      </c>
      <c r="C47" s="13"/>
      <c r="D47" s="14"/>
      <c r="E47" s="15"/>
      <c r="F47" s="16">
        <f t="shared" si="0"/>
        <v>0</v>
      </c>
      <c r="G47" s="17" t="e">
        <f t="shared" si="1"/>
        <v>#DIV/0!</v>
      </c>
      <c r="H47" s="18"/>
      <c r="I47" s="13"/>
    </row>
  </sheetData>
  <sheetProtection/>
  <printOptions/>
  <pageMargins left="0.75" right="0.75" top="1" bottom="1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27" sqref="A27"/>
    </sheetView>
  </sheetViews>
  <sheetFormatPr defaultColWidth="11.00390625" defaultRowHeight="12.75"/>
  <sheetData>
    <row r="1" spans="1:5" ht="18">
      <c r="A1" s="60"/>
      <c r="B1" s="60">
        <v>2011</v>
      </c>
      <c r="C1" s="60"/>
      <c r="D1" s="60"/>
      <c r="E1" s="60"/>
    </row>
    <row r="2" spans="1:5" ht="18">
      <c r="A2" s="60"/>
      <c r="B2" s="60" t="s">
        <v>8</v>
      </c>
      <c r="C2" s="60"/>
      <c r="D2" s="60"/>
      <c r="E2" s="60"/>
    </row>
    <row r="3" spans="3:5" ht="12.75">
      <c r="C3" t="s">
        <v>55</v>
      </c>
      <c r="D3" t="s">
        <v>56</v>
      </c>
      <c r="E3" t="s">
        <v>57</v>
      </c>
    </row>
    <row r="4" spans="2:5" ht="12.75">
      <c r="B4" t="s">
        <v>50</v>
      </c>
      <c r="C4" s="61"/>
      <c r="D4" s="61"/>
      <c r="E4" s="61"/>
    </row>
    <row r="5" spans="1:5" ht="12.75">
      <c r="A5" t="s">
        <v>59</v>
      </c>
      <c r="B5" t="s">
        <v>14</v>
      </c>
      <c r="C5" s="62">
        <v>600000</v>
      </c>
      <c r="D5" s="62">
        <v>50000</v>
      </c>
      <c r="E5" s="63">
        <f>SUM(D5/C5)*100</f>
        <v>8.333333333333332</v>
      </c>
    </row>
    <row r="6" spans="2:5" ht="12.75">
      <c r="B6" t="s">
        <v>0</v>
      </c>
      <c r="C6" s="62">
        <v>400000</v>
      </c>
      <c r="D6" s="62">
        <v>20000</v>
      </c>
      <c r="E6" s="63">
        <f aca="true" t="shared" si="0" ref="E6:E19">SUM(D6/C6)*100</f>
        <v>5</v>
      </c>
    </row>
    <row r="7" spans="2:5" ht="12.75">
      <c r="B7" t="s">
        <v>1</v>
      </c>
      <c r="C7" s="62">
        <v>550000</v>
      </c>
      <c r="D7" s="62">
        <v>10000</v>
      </c>
      <c r="E7" s="63">
        <f t="shared" si="0"/>
        <v>1.8181818181818181</v>
      </c>
    </row>
    <row r="8" spans="2:5" ht="12.75">
      <c r="B8" t="s">
        <v>2</v>
      </c>
      <c r="C8" s="62">
        <v>350000</v>
      </c>
      <c r="D8" s="62">
        <v>0</v>
      </c>
      <c r="E8" s="63">
        <f t="shared" si="0"/>
        <v>0</v>
      </c>
    </row>
    <row r="9" spans="1:5" ht="12.75">
      <c r="A9" t="s">
        <v>3</v>
      </c>
      <c r="B9" t="s">
        <v>14</v>
      </c>
      <c r="C9" s="62">
        <v>200000</v>
      </c>
      <c r="D9" s="62">
        <v>30000</v>
      </c>
      <c r="E9" s="63">
        <f t="shared" si="0"/>
        <v>15</v>
      </c>
    </row>
    <row r="10" spans="2:5" ht="12.75">
      <c r="B10" t="s">
        <v>15</v>
      </c>
      <c r="C10" s="62">
        <v>150000</v>
      </c>
      <c r="D10" s="62">
        <v>4000</v>
      </c>
      <c r="E10" s="63">
        <f t="shared" si="0"/>
        <v>2.666666666666667</v>
      </c>
    </row>
    <row r="11" spans="2:5" ht="12.75">
      <c r="B11" t="s">
        <v>51</v>
      </c>
      <c r="C11" s="62">
        <v>200000</v>
      </c>
      <c r="D11" s="62">
        <v>2000</v>
      </c>
      <c r="E11" s="63">
        <f t="shared" si="0"/>
        <v>1</v>
      </c>
    </row>
    <row r="12" spans="2:5" ht="12.75">
      <c r="B12" t="s">
        <v>52</v>
      </c>
      <c r="C12" s="62">
        <v>150000</v>
      </c>
      <c r="D12" s="62">
        <v>0</v>
      </c>
      <c r="E12" s="63">
        <f t="shared" si="0"/>
        <v>0</v>
      </c>
    </row>
    <row r="13" spans="1:5" ht="12.75">
      <c r="A13" t="s">
        <v>4</v>
      </c>
      <c r="B13" t="s">
        <v>14</v>
      </c>
      <c r="C13" s="62">
        <v>150000</v>
      </c>
      <c r="D13" s="62">
        <v>1000</v>
      </c>
      <c r="E13" s="63">
        <f t="shared" si="0"/>
        <v>0.6666666666666667</v>
      </c>
    </row>
    <row r="14" spans="2:5" ht="12.75">
      <c r="B14" t="s">
        <v>53</v>
      </c>
      <c r="C14" s="62">
        <v>130000</v>
      </c>
      <c r="D14" s="62">
        <v>20000</v>
      </c>
      <c r="E14" s="63">
        <f t="shared" si="0"/>
        <v>15.384615384615385</v>
      </c>
    </row>
    <row r="15" spans="2:5" ht="12.75">
      <c r="B15" t="s">
        <v>16</v>
      </c>
      <c r="C15" s="62">
        <v>200000</v>
      </c>
      <c r="D15" s="62">
        <v>100000</v>
      </c>
      <c r="E15" s="63">
        <f t="shared" si="0"/>
        <v>50</v>
      </c>
    </row>
    <row r="16" spans="1:5" ht="12.75">
      <c r="A16" t="s">
        <v>5</v>
      </c>
      <c r="B16" t="s">
        <v>54</v>
      </c>
      <c r="C16" s="62">
        <v>120000</v>
      </c>
      <c r="D16" s="62">
        <v>0</v>
      </c>
      <c r="E16" s="63">
        <f t="shared" si="0"/>
        <v>0</v>
      </c>
    </row>
    <row r="17" spans="2:5" ht="12.75">
      <c r="B17" t="s">
        <v>15</v>
      </c>
      <c r="C17" s="62">
        <v>200000</v>
      </c>
      <c r="D17" s="62">
        <v>0</v>
      </c>
      <c r="E17" s="63">
        <f t="shared" si="0"/>
        <v>0</v>
      </c>
    </row>
    <row r="18" spans="2:5" ht="12.75">
      <c r="B18" t="s">
        <v>16</v>
      </c>
      <c r="C18" s="62">
        <v>80000</v>
      </c>
      <c r="D18" s="62">
        <v>0</v>
      </c>
      <c r="E18" s="63">
        <f t="shared" si="0"/>
        <v>0</v>
      </c>
    </row>
    <row r="19" spans="2:5" ht="12.75">
      <c r="B19" t="s">
        <v>58</v>
      </c>
      <c r="C19" s="61">
        <f>SUM(C5:C18)</f>
        <v>3480000</v>
      </c>
      <c r="D19" s="61">
        <f>SUM(D5:D18)</f>
        <v>237000</v>
      </c>
      <c r="E19" s="63">
        <f t="shared" si="0"/>
        <v>6.810344827586206</v>
      </c>
    </row>
    <row r="21" spans="1:4" ht="12.75">
      <c r="A21" t="s">
        <v>6</v>
      </c>
      <c r="D21">
        <f>SUM(D19/2)</f>
        <v>118500</v>
      </c>
    </row>
    <row r="22" ht="12.75">
      <c r="A22" t="s">
        <v>7</v>
      </c>
    </row>
    <row r="27" ht="12.75">
      <c r="A27" t="s">
        <v>9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4"/>
  <sheetViews>
    <sheetView showGridLines="0" zoomScale="200" zoomScaleNormal="200" workbookViewId="0" topLeftCell="A1">
      <selection activeCell="C18" sqref="C18"/>
    </sheetView>
  </sheetViews>
  <sheetFormatPr defaultColWidth="11.00390625" defaultRowHeight="12.75"/>
  <cols>
    <col min="1" max="1" width="3.875" style="36" customWidth="1"/>
    <col min="2" max="2" width="22.75390625" style="36" bestFit="1" customWidth="1"/>
    <col min="3" max="3" width="7.375" style="42" bestFit="1" customWidth="1"/>
    <col min="4" max="4" width="6.875" style="36" bestFit="1" customWidth="1"/>
    <col min="5" max="5" width="3.00390625" style="36" customWidth="1"/>
    <col min="6" max="16384" width="10.75390625" style="36" customWidth="1"/>
  </cols>
  <sheetData>
    <row r="2" spans="2:3" s="25" customFormat="1" ht="12.75">
      <c r="B2" s="25" t="s">
        <v>34</v>
      </c>
      <c r="C2" s="41"/>
    </row>
    <row r="3" spans="2:4" ht="12.75">
      <c r="B3" s="36" t="s">
        <v>37</v>
      </c>
      <c r="D3" s="43">
        <f>SUM(D6:D10)</f>
        <v>5375000</v>
      </c>
    </row>
    <row r="4" ht="12.75">
      <c r="D4" s="31"/>
    </row>
    <row r="5" spans="2:5" ht="12.75">
      <c r="B5" s="25" t="s">
        <v>38</v>
      </c>
      <c r="C5" s="44"/>
      <c r="D5" s="45"/>
      <c r="E5" s="46"/>
    </row>
    <row r="6" spans="2:4" ht="12.75">
      <c r="B6" s="36" t="s">
        <v>39</v>
      </c>
      <c r="D6" s="43">
        <v>1250000</v>
      </c>
    </row>
    <row r="7" spans="2:4" ht="12.75">
      <c r="B7" s="36" t="s">
        <v>40</v>
      </c>
      <c r="D7" s="43">
        <v>1250000</v>
      </c>
    </row>
    <row r="8" spans="2:4" ht="12.75">
      <c r="B8" s="36" t="s">
        <v>41</v>
      </c>
      <c r="D8" s="43">
        <v>1250000</v>
      </c>
    </row>
    <row r="9" spans="2:4" ht="12.75">
      <c r="B9" s="36" t="s">
        <v>42</v>
      </c>
      <c r="D9" s="43">
        <v>375000</v>
      </c>
    </row>
    <row r="10" spans="2:4" ht="12.75">
      <c r="B10" s="36" t="s">
        <v>43</v>
      </c>
      <c r="D10" s="43">
        <v>1250000</v>
      </c>
    </row>
    <row r="11" ht="12.75"/>
    <row r="12" ht="12.75">
      <c r="B12" s="36" t="s">
        <v>21</v>
      </c>
    </row>
    <row r="13" spans="2:4" ht="12.75">
      <c r="B13" s="47" t="s">
        <v>18</v>
      </c>
      <c r="C13" s="51">
        <v>10</v>
      </c>
      <c r="D13" s="48">
        <f>(D6/1000)*C13</f>
        <v>12500</v>
      </c>
    </row>
    <row r="14" spans="2:4" ht="12.75">
      <c r="B14" s="47" t="s">
        <v>35</v>
      </c>
      <c r="C14" s="51">
        <v>8</v>
      </c>
      <c r="D14" s="48">
        <f>(D7/1000)*C14</f>
        <v>10000</v>
      </c>
    </row>
    <row r="15" spans="2:4" ht="12.75">
      <c r="B15" s="47" t="s">
        <v>36</v>
      </c>
      <c r="C15" s="51">
        <v>8</v>
      </c>
      <c r="D15" s="48">
        <f>(D8/1000)*C15</f>
        <v>10000</v>
      </c>
    </row>
    <row r="16" spans="2:4" ht="12.75">
      <c r="B16" s="47" t="s">
        <v>19</v>
      </c>
      <c r="C16" s="51">
        <v>10</v>
      </c>
      <c r="D16" s="48">
        <f>(D9/1000)*C16</f>
        <v>3750</v>
      </c>
    </row>
    <row r="17" spans="2:4" ht="12.75">
      <c r="B17" s="47" t="s">
        <v>20</v>
      </c>
      <c r="C17" s="51">
        <v>0.5</v>
      </c>
      <c r="D17" s="48">
        <f>(D10/1000)*C17</f>
        <v>625</v>
      </c>
    </row>
    <row r="18" spans="2:4" ht="12.75">
      <c r="B18" s="53" t="s">
        <v>47</v>
      </c>
      <c r="C18" s="49" t="s">
        <v>48</v>
      </c>
      <c r="D18" s="50">
        <f>SUM(D13:D17)</f>
        <v>36875</v>
      </c>
    </row>
    <row r="19" ht="12.75">
      <c r="B19" s="54">
        <f>AVERAGE(C13:C17)</f>
        <v>7.3</v>
      </c>
    </row>
    <row r="20" ht="12.75"/>
    <row r="21" ht="12.75"/>
    <row r="23" ht="13.5">
      <c r="B23" s="36" t="s">
        <v>44</v>
      </c>
    </row>
    <row r="24" ht="13.5">
      <c r="B24" s="36" t="s">
        <v>46</v>
      </c>
    </row>
  </sheetData>
  <sheetProtection/>
  <printOptions/>
  <pageMargins left="0.75" right="0.75" top="1" bottom="1" header="0.5" footer="0.5"/>
  <pageSetup fitToHeight="1" fitToWidth="1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L19"/>
  <sheetViews>
    <sheetView showGridLines="0" zoomScale="200" zoomScaleNormal="200" workbookViewId="0" topLeftCell="A3">
      <selection activeCell="A1" sqref="A1"/>
    </sheetView>
  </sheetViews>
  <sheetFormatPr defaultColWidth="11.00390625" defaultRowHeight="12.75"/>
  <cols>
    <col min="1" max="1" width="2.875" style="36" customWidth="1"/>
    <col min="2" max="3" width="6.875" style="36" bestFit="1" customWidth="1"/>
    <col min="4" max="4" width="6.125" style="36" customWidth="1"/>
    <col min="5" max="5" width="7.125" style="36" customWidth="1"/>
    <col min="6" max="6" width="8.25390625" style="36" bestFit="1" customWidth="1"/>
    <col min="7" max="9" width="5.875" style="36" bestFit="1" customWidth="1"/>
    <col min="10" max="12" width="6.625" style="36" bestFit="1" customWidth="1"/>
    <col min="13" max="16384" width="10.75390625" style="36" customWidth="1"/>
  </cols>
  <sheetData>
    <row r="3" spans="2:12" s="25" customFormat="1" ht="27.75" customHeight="1">
      <c r="B3" s="58" t="s">
        <v>11</v>
      </c>
      <c r="C3" s="58"/>
      <c r="D3" s="58"/>
      <c r="E3" s="59"/>
      <c r="F3" s="24" t="s">
        <v>12</v>
      </c>
      <c r="G3" s="55" t="s">
        <v>13</v>
      </c>
      <c r="H3" s="56"/>
      <c r="I3" s="57"/>
      <c r="J3" s="55" t="s">
        <v>13</v>
      </c>
      <c r="K3" s="56"/>
      <c r="L3" s="57"/>
    </row>
    <row r="4" spans="2:12" s="25" customFormat="1" ht="27.75" customHeight="1" thickBot="1">
      <c r="B4" s="26" t="s">
        <v>14</v>
      </c>
      <c r="C4" s="26" t="s">
        <v>15</v>
      </c>
      <c r="D4" s="26" t="s">
        <v>16</v>
      </c>
      <c r="E4" s="26" t="s">
        <v>17</v>
      </c>
      <c r="F4" s="27" t="s">
        <v>10</v>
      </c>
      <c r="G4" s="28">
        <v>2</v>
      </c>
      <c r="H4" s="29">
        <v>4</v>
      </c>
      <c r="I4" s="30">
        <v>6</v>
      </c>
      <c r="J4" s="28">
        <v>8</v>
      </c>
      <c r="K4" s="29">
        <v>10</v>
      </c>
      <c r="L4" s="30">
        <v>12</v>
      </c>
    </row>
    <row r="5" spans="2:12" ht="27.75" customHeight="1">
      <c r="B5" s="31">
        <v>500000</v>
      </c>
      <c r="C5" s="31">
        <v>500000</v>
      </c>
      <c r="D5" s="31">
        <v>100000</v>
      </c>
      <c r="E5" s="31">
        <v>500000</v>
      </c>
      <c r="F5" s="32">
        <f>SUM(B5:E5)</f>
        <v>1600000</v>
      </c>
      <c r="G5" s="33">
        <f aca="true" t="shared" si="0" ref="G5:L5">($F5/1000)*G$4</f>
        <v>3200</v>
      </c>
      <c r="H5" s="34">
        <f t="shared" si="0"/>
        <v>6400</v>
      </c>
      <c r="I5" s="35">
        <f t="shared" si="0"/>
        <v>9600</v>
      </c>
      <c r="J5" s="33">
        <f t="shared" si="0"/>
        <v>12800</v>
      </c>
      <c r="K5" s="34">
        <f t="shared" si="0"/>
        <v>16000</v>
      </c>
      <c r="L5" s="35">
        <f t="shared" si="0"/>
        <v>19200</v>
      </c>
    </row>
    <row r="6" spans="2:12" ht="27.75" customHeight="1">
      <c r="B6" s="31">
        <v>750000</v>
      </c>
      <c r="C6" s="31">
        <v>750000</v>
      </c>
      <c r="D6" s="31">
        <v>200000</v>
      </c>
      <c r="E6" s="31">
        <v>750000</v>
      </c>
      <c r="F6" s="32">
        <f>SUM(B6:E6)</f>
        <v>2450000</v>
      </c>
      <c r="G6" s="33">
        <f aca="true" t="shared" si="1" ref="G6:L19">($F6/1000)*G$4</f>
        <v>4900</v>
      </c>
      <c r="H6" s="34">
        <f t="shared" si="1"/>
        <v>9800</v>
      </c>
      <c r="I6" s="35">
        <f t="shared" si="1"/>
        <v>14700</v>
      </c>
      <c r="J6" s="33">
        <f t="shared" si="1"/>
        <v>19600</v>
      </c>
      <c r="K6" s="34">
        <f t="shared" si="1"/>
        <v>24500</v>
      </c>
      <c r="L6" s="35">
        <f t="shared" si="1"/>
        <v>29400</v>
      </c>
    </row>
    <row r="7" spans="2:12" ht="27.75" customHeight="1">
      <c r="B7" s="31">
        <v>1000000</v>
      </c>
      <c r="C7" s="31">
        <v>1000000</v>
      </c>
      <c r="D7" s="31">
        <v>300000</v>
      </c>
      <c r="E7" s="31">
        <v>1000000</v>
      </c>
      <c r="F7" s="37">
        <f>SUM(B7:E7)</f>
        <v>3300000</v>
      </c>
      <c r="G7" s="38">
        <f t="shared" si="1"/>
        <v>6600</v>
      </c>
      <c r="H7" s="39">
        <f t="shared" si="1"/>
        <v>13200</v>
      </c>
      <c r="I7" s="40">
        <f t="shared" si="1"/>
        <v>19800</v>
      </c>
      <c r="J7" s="38">
        <f t="shared" si="1"/>
        <v>26400</v>
      </c>
      <c r="K7" s="39">
        <f t="shared" si="1"/>
        <v>33000</v>
      </c>
      <c r="L7" s="40">
        <f t="shared" si="1"/>
        <v>39600</v>
      </c>
    </row>
    <row r="8" spans="2:12" ht="27.75" customHeight="1">
      <c r="B8" s="31">
        <v>1250000</v>
      </c>
      <c r="C8" s="31">
        <v>1250000</v>
      </c>
      <c r="D8" s="31">
        <v>400000</v>
      </c>
      <c r="E8" s="31">
        <v>1250000</v>
      </c>
      <c r="F8" s="32">
        <f>SUM(B8:E8)</f>
        <v>4150000</v>
      </c>
      <c r="G8" s="33">
        <f t="shared" si="1"/>
        <v>8300</v>
      </c>
      <c r="H8" s="34">
        <f t="shared" si="1"/>
        <v>16600</v>
      </c>
      <c r="I8" s="35">
        <f t="shared" si="1"/>
        <v>24900</v>
      </c>
      <c r="J8" s="33">
        <f t="shared" si="1"/>
        <v>33200</v>
      </c>
      <c r="K8" s="34">
        <f t="shared" si="1"/>
        <v>41500</v>
      </c>
      <c r="L8" s="35">
        <f t="shared" si="1"/>
        <v>49800</v>
      </c>
    </row>
    <row r="9" spans="2:12" ht="27.75" customHeight="1">
      <c r="B9" s="31">
        <v>1500000</v>
      </c>
      <c r="C9" s="31">
        <v>1500000</v>
      </c>
      <c r="D9" s="31">
        <v>500000</v>
      </c>
      <c r="E9" s="31">
        <v>1500000</v>
      </c>
      <c r="F9" s="32">
        <f aca="true" t="shared" si="2" ref="F9:F19">SUM(B9:E9)</f>
        <v>5000000</v>
      </c>
      <c r="G9" s="33">
        <f t="shared" si="1"/>
        <v>10000</v>
      </c>
      <c r="H9" s="34">
        <f t="shared" si="1"/>
        <v>20000</v>
      </c>
      <c r="I9" s="35">
        <f t="shared" si="1"/>
        <v>30000</v>
      </c>
      <c r="J9" s="33">
        <f t="shared" si="1"/>
        <v>40000</v>
      </c>
      <c r="K9" s="34">
        <f t="shared" si="1"/>
        <v>50000</v>
      </c>
      <c r="L9" s="35">
        <f t="shared" si="1"/>
        <v>60000</v>
      </c>
    </row>
    <row r="10" spans="2:12" ht="27.75" customHeight="1">
      <c r="B10" s="31">
        <v>1750000</v>
      </c>
      <c r="C10" s="31">
        <v>1750000</v>
      </c>
      <c r="D10" s="31">
        <v>600000</v>
      </c>
      <c r="E10" s="31">
        <v>1750000</v>
      </c>
      <c r="F10" s="37">
        <f t="shared" si="2"/>
        <v>5850000</v>
      </c>
      <c r="G10" s="38">
        <f t="shared" si="1"/>
        <v>11700</v>
      </c>
      <c r="H10" s="39">
        <f t="shared" si="1"/>
        <v>23400</v>
      </c>
      <c r="I10" s="40">
        <f t="shared" si="1"/>
        <v>35100</v>
      </c>
      <c r="J10" s="38">
        <f t="shared" si="1"/>
        <v>46800</v>
      </c>
      <c r="K10" s="39">
        <f t="shared" si="1"/>
        <v>58500</v>
      </c>
      <c r="L10" s="40">
        <f t="shared" si="1"/>
        <v>70200</v>
      </c>
    </row>
    <row r="11" spans="2:12" ht="27.75" customHeight="1">
      <c r="B11" s="31">
        <v>2000000</v>
      </c>
      <c r="C11" s="31">
        <v>2000000</v>
      </c>
      <c r="D11" s="31">
        <v>700000</v>
      </c>
      <c r="E11" s="31">
        <v>2000000</v>
      </c>
      <c r="F11" s="32">
        <f t="shared" si="2"/>
        <v>6700000</v>
      </c>
      <c r="G11" s="33">
        <f t="shared" si="1"/>
        <v>13400</v>
      </c>
      <c r="H11" s="34">
        <f t="shared" si="1"/>
        <v>26800</v>
      </c>
      <c r="I11" s="35">
        <f t="shared" si="1"/>
        <v>40200</v>
      </c>
      <c r="J11" s="33">
        <f t="shared" si="1"/>
        <v>53600</v>
      </c>
      <c r="K11" s="34">
        <f t="shared" si="1"/>
        <v>67000</v>
      </c>
      <c r="L11" s="35">
        <f t="shared" si="1"/>
        <v>80400</v>
      </c>
    </row>
    <row r="12" spans="2:12" ht="27.75" customHeight="1">
      <c r="B12" s="31">
        <v>2250000</v>
      </c>
      <c r="C12" s="31">
        <v>2250000</v>
      </c>
      <c r="D12" s="31">
        <v>800000</v>
      </c>
      <c r="E12" s="31">
        <v>2250000</v>
      </c>
      <c r="F12" s="32">
        <f t="shared" si="2"/>
        <v>7550000</v>
      </c>
      <c r="G12" s="33">
        <f t="shared" si="1"/>
        <v>15100</v>
      </c>
      <c r="H12" s="34">
        <f t="shared" si="1"/>
        <v>30200</v>
      </c>
      <c r="I12" s="35">
        <f t="shared" si="1"/>
        <v>45300</v>
      </c>
      <c r="J12" s="33">
        <f t="shared" si="1"/>
        <v>60400</v>
      </c>
      <c r="K12" s="34">
        <f t="shared" si="1"/>
        <v>75500</v>
      </c>
      <c r="L12" s="35">
        <f t="shared" si="1"/>
        <v>90600</v>
      </c>
    </row>
    <row r="13" spans="2:12" ht="27.75" customHeight="1">
      <c r="B13" s="31">
        <v>2500000</v>
      </c>
      <c r="C13" s="31">
        <v>2500000</v>
      </c>
      <c r="D13" s="31">
        <v>900000</v>
      </c>
      <c r="E13" s="31">
        <v>2500000</v>
      </c>
      <c r="F13" s="37">
        <f t="shared" si="2"/>
        <v>8400000</v>
      </c>
      <c r="G13" s="38">
        <f t="shared" si="1"/>
        <v>16800</v>
      </c>
      <c r="H13" s="39">
        <f t="shared" si="1"/>
        <v>33600</v>
      </c>
      <c r="I13" s="40">
        <f t="shared" si="1"/>
        <v>50400</v>
      </c>
      <c r="J13" s="38">
        <f t="shared" si="1"/>
        <v>67200</v>
      </c>
      <c r="K13" s="39">
        <f t="shared" si="1"/>
        <v>84000</v>
      </c>
      <c r="L13" s="40">
        <f t="shared" si="1"/>
        <v>100800</v>
      </c>
    </row>
    <row r="14" spans="2:12" ht="27.75" customHeight="1">
      <c r="B14" s="31">
        <v>2750000</v>
      </c>
      <c r="C14" s="31">
        <v>2750000</v>
      </c>
      <c r="D14" s="31">
        <v>1000000</v>
      </c>
      <c r="E14" s="31">
        <v>2750000</v>
      </c>
      <c r="F14" s="32">
        <f t="shared" si="2"/>
        <v>9250000</v>
      </c>
      <c r="G14" s="33">
        <f t="shared" si="1"/>
        <v>18500</v>
      </c>
      <c r="H14" s="34">
        <f t="shared" si="1"/>
        <v>37000</v>
      </c>
      <c r="I14" s="35">
        <f t="shared" si="1"/>
        <v>55500</v>
      </c>
      <c r="J14" s="33">
        <f t="shared" si="1"/>
        <v>74000</v>
      </c>
      <c r="K14" s="34">
        <f t="shared" si="1"/>
        <v>92500</v>
      </c>
      <c r="L14" s="35">
        <f t="shared" si="1"/>
        <v>111000</v>
      </c>
    </row>
    <row r="15" spans="2:12" ht="27.75" customHeight="1">
      <c r="B15" s="31">
        <v>3000000</v>
      </c>
      <c r="C15" s="31">
        <v>3000000</v>
      </c>
      <c r="D15" s="31">
        <v>1100000</v>
      </c>
      <c r="E15" s="31">
        <v>3000000</v>
      </c>
      <c r="F15" s="32">
        <f t="shared" si="2"/>
        <v>10100000</v>
      </c>
      <c r="G15" s="33">
        <f t="shared" si="1"/>
        <v>20200</v>
      </c>
      <c r="H15" s="34">
        <f t="shared" si="1"/>
        <v>40400</v>
      </c>
      <c r="I15" s="35">
        <f t="shared" si="1"/>
        <v>60600</v>
      </c>
      <c r="J15" s="33">
        <f t="shared" si="1"/>
        <v>80800</v>
      </c>
      <c r="K15" s="34">
        <f t="shared" si="1"/>
        <v>101000</v>
      </c>
      <c r="L15" s="35">
        <f t="shared" si="1"/>
        <v>121200</v>
      </c>
    </row>
    <row r="16" spans="2:12" ht="27.75" customHeight="1">
      <c r="B16" s="31">
        <v>3250000</v>
      </c>
      <c r="C16" s="31">
        <v>3250000</v>
      </c>
      <c r="D16" s="31">
        <v>1200000</v>
      </c>
      <c r="E16" s="31">
        <v>3250000</v>
      </c>
      <c r="F16" s="37">
        <f t="shared" si="2"/>
        <v>10950000</v>
      </c>
      <c r="G16" s="38">
        <f t="shared" si="1"/>
        <v>21900</v>
      </c>
      <c r="H16" s="39">
        <f t="shared" si="1"/>
        <v>43800</v>
      </c>
      <c r="I16" s="40">
        <f t="shared" si="1"/>
        <v>65700</v>
      </c>
      <c r="J16" s="38">
        <f t="shared" si="1"/>
        <v>87600</v>
      </c>
      <c r="K16" s="39">
        <f t="shared" si="1"/>
        <v>109500</v>
      </c>
      <c r="L16" s="40">
        <f t="shared" si="1"/>
        <v>131400</v>
      </c>
    </row>
    <row r="17" spans="2:12" ht="27.75" customHeight="1">
      <c r="B17" s="31">
        <v>3500000</v>
      </c>
      <c r="C17" s="31">
        <v>3500000</v>
      </c>
      <c r="D17" s="31">
        <v>1300000</v>
      </c>
      <c r="E17" s="31">
        <v>3500000</v>
      </c>
      <c r="F17" s="32">
        <f t="shared" si="2"/>
        <v>11800000</v>
      </c>
      <c r="G17" s="33">
        <f t="shared" si="1"/>
        <v>23600</v>
      </c>
      <c r="H17" s="34">
        <f t="shared" si="1"/>
        <v>47200</v>
      </c>
      <c r="I17" s="35">
        <f t="shared" si="1"/>
        <v>70800</v>
      </c>
      <c r="J17" s="33">
        <f t="shared" si="1"/>
        <v>94400</v>
      </c>
      <c r="K17" s="34">
        <f t="shared" si="1"/>
        <v>118000</v>
      </c>
      <c r="L17" s="35">
        <f t="shared" si="1"/>
        <v>141600</v>
      </c>
    </row>
    <row r="18" spans="2:12" ht="27.75" customHeight="1">
      <c r="B18" s="31">
        <v>3750000</v>
      </c>
      <c r="C18" s="31">
        <v>3750000</v>
      </c>
      <c r="D18" s="31">
        <v>1400000</v>
      </c>
      <c r="E18" s="31">
        <v>3750000</v>
      </c>
      <c r="F18" s="32">
        <f t="shared" si="2"/>
        <v>12650000</v>
      </c>
      <c r="G18" s="33">
        <f t="shared" si="1"/>
        <v>25300</v>
      </c>
      <c r="H18" s="34">
        <f t="shared" si="1"/>
        <v>50600</v>
      </c>
      <c r="I18" s="35">
        <f t="shared" si="1"/>
        <v>75900</v>
      </c>
      <c r="J18" s="33">
        <f t="shared" si="1"/>
        <v>101200</v>
      </c>
      <c r="K18" s="34">
        <f t="shared" si="1"/>
        <v>126500</v>
      </c>
      <c r="L18" s="35">
        <f t="shared" si="1"/>
        <v>151800</v>
      </c>
    </row>
    <row r="19" spans="2:12" ht="27.75" customHeight="1">
      <c r="B19" s="31">
        <v>4000000</v>
      </c>
      <c r="C19" s="31">
        <v>4000000</v>
      </c>
      <c r="D19" s="31">
        <v>1500000</v>
      </c>
      <c r="E19" s="31">
        <v>4000000</v>
      </c>
      <c r="F19" s="37">
        <f t="shared" si="2"/>
        <v>13500000</v>
      </c>
      <c r="G19" s="38">
        <f t="shared" si="1"/>
        <v>27000</v>
      </c>
      <c r="H19" s="39">
        <f t="shared" si="1"/>
        <v>54000</v>
      </c>
      <c r="I19" s="40">
        <f t="shared" si="1"/>
        <v>81000</v>
      </c>
      <c r="J19" s="38">
        <f t="shared" si="1"/>
        <v>108000</v>
      </c>
      <c r="K19" s="39">
        <f t="shared" si="1"/>
        <v>135000</v>
      </c>
      <c r="L19" s="40">
        <f t="shared" si="1"/>
        <v>162000</v>
      </c>
    </row>
  </sheetData>
  <sheetProtection/>
  <mergeCells count="3">
    <mergeCell ref="G3:I3"/>
    <mergeCell ref="B3:E3"/>
    <mergeCell ref="J3:L3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Southern Community Newspapers,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Impressions Worksheet</dc:title>
  <dc:subject>E-Mail:  robert.granfeldt@scompapers.com</dc:subject>
  <dc:creator>Robert Granfeldt</dc:creator>
  <cp:keywords/>
  <dc:description/>
  <cp:lastModifiedBy>here there</cp:lastModifiedBy>
  <cp:lastPrinted>2011-01-28T16:21:08Z</cp:lastPrinted>
  <dcterms:created xsi:type="dcterms:W3CDTF">2010-09-19T20:02:37Z</dcterms:created>
  <dcterms:modified xsi:type="dcterms:W3CDTF">2012-01-09T17:22:04Z</dcterms:modified>
  <cp:category/>
  <cp:version/>
  <cp:contentType/>
  <cp:contentStatus/>
</cp:coreProperties>
</file>